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CE7FC13-D0A9-445A-AAA7-01EC5DCF37CF}" xr6:coauthVersionLast="47" xr6:coauthVersionMax="47" xr10:uidLastSave="{00000000-0000-0000-0000-000000000000}"/>
  <bookViews>
    <workbookView xWindow="-19310" yWindow="10780" windowWidth="19420" windowHeight="10300" xr2:uid="{00000000-000D-0000-FFFF-FFFF00000000}"/>
  </bookViews>
  <sheets>
    <sheet name="centroid" sheetId="1" r:id="rId1"/>
    <sheet name="inertia" sheetId="2" r:id="rId2"/>
    <sheet name="deflect" sheetId="3" r:id="rId3"/>
  </sheets>
  <definedNames>
    <definedName name="b_mm">inertia!$B$3</definedName>
    <definedName name="delta_mm">deflect!$B$8</definedName>
    <definedName name="E_MPa">deflect!$B$5</definedName>
    <definedName name="EI_kNm2">deflect!$B$7</definedName>
    <definedName name="I_mm4">deflect!$B$6</definedName>
    <definedName name="L_m">deflect!$B$4</definedName>
    <definedName name="M_kNm">inertia!$B$4</definedName>
    <definedName name="w_kN">deflect!$B$3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8" i="3" s="1"/>
  <c r="B11" i="2"/>
  <c r="C11" i="2" s="1"/>
  <c r="B10" i="2"/>
  <c r="C10" i="2" s="1"/>
  <c r="B9" i="2"/>
  <c r="C9" i="2" s="1"/>
  <c r="B8" i="2"/>
  <c r="C8" i="2" s="1"/>
  <c r="B7" i="2"/>
  <c r="C7" i="2" s="1"/>
  <c r="D5" i="1"/>
  <c r="F5" i="1" s="1"/>
  <c r="D4" i="1"/>
  <c r="F4" i="1" s="1"/>
  <c r="F6" i="1" s="1"/>
  <c r="D6" i="1" l="1"/>
  <c r="B8" i="1" s="1"/>
</calcChain>
</file>

<file path=xl/sharedStrings.xml><?xml version="1.0" encoding="utf-8"?>
<sst xmlns="http://schemas.openxmlformats.org/spreadsheetml/2006/main" count="46" uniqueCount="44">
  <si>
    <t>بيت سَنَد — أين مركز المقطع؟ لوحان على شكل T (المحطة ٧)</t>
  </si>
  <si>
    <t>الجزء</t>
  </si>
  <si>
    <t>العرض (ملم)</t>
  </si>
  <si>
    <t>الارتفاع (ملم)</t>
  </si>
  <si>
    <t>المساحة (ملم²)</t>
  </si>
  <si>
    <t>بعد مركزه عن الأسفل (ملم)</t>
  </si>
  <si>
    <t>المساحة × البعد</t>
  </si>
  <si>
    <t>اللوح العلوي</t>
  </si>
  <si>
    <t>اللوح السفلي</t>
  </si>
  <si>
    <t>المجموع</t>
  </si>
  <si>
    <t>بعد مركز المقطع عن الأسفل</t>
  </si>
  <si>
    <t>ملم</t>
  </si>
  <si>
    <t>المركز = مجموع (المساحة × البعد) ÷ مجموع المساحات. الخلايا الصفراء تكتبها بيدك، والزرقاء صيغ.</t>
  </si>
  <si>
    <t>بيت سَنَد — لماذا العمق أهم؟ (المحطة ٧)</t>
  </si>
  <si>
    <t>عرض الشريحة</t>
  </si>
  <si>
    <t>العزم في المنتصف</t>
  </si>
  <si>
    <t>كيلونيوتن·م</t>
  </si>
  <si>
    <t>السماكة (ملم)</t>
  </si>
  <si>
    <t>عزم القصور (ملم⁴)</t>
  </si>
  <si>
    <t>الإجهاد في الوجه (ميغاباسكال)</t>
  </si>
  <si>
    <t>عزم القصور = العرض × السماكة³ ÷ ١٢. الإجهاد = العزم (بالنيوتن·ملم) × نصف السماكة ÷ عزم القصور. سماكتنا ١٤٠ ملم.</t>
  </si>
  <si>
    <t>بيت سَنَد — كم تهبط الشريحة في المنتصف؟ (المحطة ٧)</t>
  </si>
  <si>
    <t>الكمية</t>
  </si>
  <si>
    <t>القيمة</t>
  </si>
  <si>
    <t>الوحدة</t>
  </si>
  <si>
    <t>من أين؟</t>
  </si>
  <si>
    <t>الحمل الموزّع</t>
  </si>
  <si>
    <t>كيلونيوتن/م</t>
  </si>
  <si>
    <t>المحطة ٥</t>
  </si>
  <si>
    <t>المجاز</t>
  </si>
  <si>
    <t>م</t>
  </si>
  <si>
    <t>المجاز الأوسط</t>
  </si>
  <si>
    <t>معامل المرونة اللحظي</t>
  </si>
  <si>
    <t>ميغاباسكال</t>
  </si>
  <si>
    <t>المحطة ٤ (الكود ص ٦٦)</t>
  </si>
  <si>
    <t>عزم القصور</t>
  </si>
  <si>
    <t>ملم⁴</t>
  </si>
  <si>
    <t>الدرس ٧-٣</t>
  </si>
  <si>
    <t>الجساءة</t>
  </si>
  <si>
    <t>كيلونيوتن·م²</t>
  </si>
  <si>
    <t>E × I ÷ مليار</t>
  </si>
  <si>
    <t>الهبوط في المنتصف</t>
  </si>
  <si>
    <t>٥ × w × L⁴ ÷ (٣٨٤ × E I) × ١٠٠٠</t>
  </si>
  <si>
    <t>ملم⁴ × ميغاباسكال = نيوتن·ملم²؛ ÷ ألف = كيلونيوتن، ÷ مليون = م² → ÷ مليار. ثم × ١٠٠٠ لنحوّل المتر إلى ملم.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</si>
</sst>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  <scheme val="minor"/>
    </font>
    <font>
      <b/>
      <sz val="14"/>
      <color rgb="FF0B3954"/>
      <name val="Arial"/>
    </font>
    <font>
      <b/>
      <sz val="11"/>
      <color rgb="FFFFFFFF"/>
      <name val="Arial"/>
    </font>
    <font>
      <sz val="12"/>
      <name val="Arial"/>
    </font>
    <font>
      <b/>
      <sz val="12"/>
      <name val="Arial"/>
    </font>
    <font>
      <i/>
      <sz val="11"/>
      <color rgb="FF5B6B7B"/>
      <name val="Arial"/>
    </font>
  </fonts>
  <fills count="5">
    <fill>
      <patternFill patternType="none"/>
    </fill>
    <fill>
      <patternFill patternType="gray125"/>
    </fill>
    <fill>
      <patternFill patternType="solid">
        <fgColor rgb="FF0B3954"/>
      </patternFill>
    </fill>
    <fill>
      <patternFill patternType="solid">
        <fgColor rgb="FFFFF4CC"/>
      </patternFill>
    </fill>
    <fill>
      <patternFill patternType="solid">
        <fgColor rgb="FFEAF7FD"/>
      </patternFill>
    </fill>
  </fills>
  <borders count="2">
    <border>
      <left/>
      <right/>
      <top/>
      <bottom/>
      <diagonal/>
    </border>
    <border>
      <left style="thin">
        <color rgb="FF5B6B7B"/>
      </left>
      <right style="thin">
        <color rgb="FF5B6B7B"/>
      </right>
      <top style="thin">
        <color rgb="FF5B6B7B"/>
      </top>
      <bottom style="thin">
        <color rgb="FF5B6B7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2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rightToLeft="1" tabSelected="1" zoomScale="115" workbookViewId="0"/>
  </sheetViews>
  <sheetFormatPr defaultRowHeight="14.25" x14ac:dyDescent="0.2"/>
  <cols>
    <col min="1" max="1" width="22" customWidth="1"/>
    <col min="2" max="3" width="11" customWidth="1"/>
    <col min="4" max="5" width="13" customWidth="1"/>
    <col min="6" max="6" width="15" customWidth="1"/>
  </cols>
  <sheetData>
    <row r="1" spans="1:6" ht="18" x14ac:dyDescent="0.25">
      <c r="A1" s="1" t="s">
        <v>0</v>
      </c>
    </row>
    <row r="3" spans="1:6" ht="48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5" x14ac:dyDescent="0.2">
      <c r="A4" s="3" t="s">
        <v>7</v>
      </c>
      <c r="B4" s="4">
        <v>400</v>
      </c>
      <c r="C4" s="4">
        <v>100</v>
      </c>
      <c r="D4" s="5">
        <f>B4*C4</f>
        <v>40000</v>
      </c>
      <c r="E4" s="4">
        <v>350</v>
      </c>
      <c r="F4" s="5">
        <f>D4*E4</f>
        <v>14000000</v>
      </c>
    </row>
    <row r="5" spans="1:6" ht="15" x14ac:dyDescent="0.2">
      <c r="A5" s="3" t="s">
        <v>8</v>
      </c>
      <c r="B5" s="4">
        <v>200</v>
      </c>
      <c r="C5" s="4">
        <v>300</v>
      </c>
      <c r="D5" s="5">
        <f>B5*C5</f>
        <v>60000</v>
      </c>
      <c r="E5" s="4">
        <v>150</v>
      </c>
      <c r="F5" s="5">
        <f>D5*E5</f>
        <v>9000000</v>
      </c>
    </row>
    <row r="6" spans="1:6" ht="15.75" x14ac:dyDescent="0.2">
      <c r="A6" s="6" t="s">
        <v>9</v>
      </c>
      <c r="B6" s="3"/>
      <c r="C6" s="3"/>
      <c r="D6" s="5">
        <f>SUM(D4:D5)</f>
        <v>100000</v>
      </c>
      <c r="E6" s="3"/>
      <c r="F6" s="5">
        <f>SUM(F4:F5)</f>
        <v>23000000</v>
      </c>
    </row>
    <row r="8" spans="1:6" ht="33.950000000000003" customHeight="1" x14ac:dyDescent="0.2">
      <c r="A8" s="3" t="s">
        <v>10</v>
      </c>
      <c r="B8" s="7">
        <f>F6/D6</f>
        <v>230</v>
      </c>
      <c r="C8" s="3" t="s">
        <v>11</v>
      </c>
    </row>
    <row r="10" spans="1:6" x14ac:dyDescent="0.2">
      <c r="A10" s="8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rightToLeft="1" zoomScale="115" workbookViewId="0"/>
  </sheetViews>
  <sheetFormatPr defaultRowHeight="14.25" x14ac:dyDescent="0.2"/>
  <cols>
    <col min="1" max="1" width="20" customWidth="1"/>
    <col min="2" max="2" width="18" customWidth="1"/>
    <col min="3" max="3" width="16" customWidth="1"/>
    <col min="4" max="4" width="22" customWidth="1"/>
  </cols>
  <sheetData>
    <row r="1" spans="1:3" ht="18" x14ac:dyDescent="0.25">
      <c r="A1" s="1" t="s">
        <v>13</v>
      </c>
    </row>
    <row r="3" spans="1:3" ht="15" x14ac:dyDescent="0.2">
      <c r="A3" s="3" t="s">
        <v>14</v>
      </c>
      <c r="B3" s="4">
        <v>1000</v>
      </c>
      <c r="C3" s="3" t="s">
        <v>11</v>
      </c>
    </row>
    <row r="4" spans="1:3" ht="15" x14ac:dyDescent="0.2">
      <c r="A4" s="3" t="s">
        <v>15</v>
      </c>
      <c r="B4" s="4">
        <v>20</v>
      </c>
      <c r="C4" s="3" t="s">
        <v>16</v>
      </c>
    </row>
    <row r="6" spans="1:3" ht="48" customHeight="1" x14ac:dyDescent="0.2">
      <c r="A6" s="2" t="s">
        <v>17</v>
      </c>
      <c r="B6" s="2" t="s">
        <v>18</v>
      </c>
      <c r="C6" s="2" t="s">
        <v>19</v>
      </c>
    </row>
    <row r="7" spans="1:3" ht="15" x14ac:dyDescent="0.2">
      <c r="A7" s="4">
        <v>70</v>
      </c>
      <c r="B7" s="5">
        <f>b_mm*A7^3/12</f>
        <v>28583333.333333332</v>
      </c>
      <c r="C7" s="9">
        <f>M_kNm*1000000*A7/2/B7</f>
        <v>24.489795918367349</v>
      </c>
    </row>
    <row r="8" spans="1:3" ht="15" x14ac:dyDescent="0.2">
      <c r="A8" s="4">
        <v>100</v>
      </c>
      <c r="B8" s="5">
        <f>b_mm*A8^3/12</f>
        <v>83333333.333333328</v>
      </c>
      <c r="C8" s="9">
        <f>M_kNm*1000000*A8/2/B8</f>
        <v>12</v>
      </c>
    </row>
    <row r="9" spans="1:3" ht="15" x14ac:dyDescent="0.2">
      <c r="A9" s="4">
        <v>140</v>
      </c>
      <c r="B9" s="5">
        <f>b_mm*A9^3/12</f>
        <v>228666666.66666666</v>
      </c>
      <c r="C9" s="9">
        <f>M_kNm*1000000*A9/2/B9</f>
        <v>6.1224489795918373</v>
      </c>
    </row>
    <row r="10" spans="1:3" ht="15" x14ac:dyDescent="0.2">
      <c r="A10" s="4">
        <v>200</v>
      </c>
      <c r="B10" s="5">
        <f>b_mm*A10^3/12</f>
        <v>666666666.66666663</v>
      </c>
      <c r="C10" s="9">
        <f>M_kNm*1000000*A10/2/B10</f>
        <v>3</v>
      </c>
    </row>
    <row r="11" spans="1:3" ht="15" x14ac:dyDescent="0.2">
      <c r="A11" s="4">
        <v>280</v>
      </c>
      <c r="B11" s="5">
        <f>b_mm*A11^3/12</f>
        <v>1829333333.3333333</v>
      </c>
      <c r="C11" s="9">
        <f>M_kNm*1000000*A11/2/B11</f>
        <v>1.5306122448979593</v>
      </c>
    </row>
    <row r="13" spans="1:3" x14ac:dyDescent="0.2">
      <c r="A13" s="8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rightToLeft="1" zoomScale="115" workbookViewId="0"/>
  </sheetViews>
  <sheetFormatPr defaultRowHeight="14.25" x14ac:dyDescent="0.2"/>
  <cols>
    <col min="1" max="1" width="26" customWidth="1"/>
    <col min="2" max="2" width="16" customWidth="1"/>
    <col min="3" max="3" width="14" customWidth="1"/>
    <col min="4" max="4" width="26" customWidth="1"/>
  </cols>
  <sheetData>
    <row r="1" spans="1:4" ht="18" x14ac:dyDescent="0.25">
      <c r="A1" s="1" t="s">
        <v>21</v>
      </c>
    </row>
    <row r="2" spans="1:4" ht="30" customHeight="1" x14ac:dyDescent="0.2">
      <c r="A2" s="2" t="s">
        <v>22</v>
      </c>
      <c r="B2" s="2" t="s">
        <v>23</v>
      </c>
      <c r="C2" s="2" t="s">
        <v>24</v>
      </c>
      <c r="D2" s="2" t="s">
        <v>25</v>
      </c>
    </row>
    <row r="3" spans="1:4" ht="15" x14ac:dyDescent="0.2">
      <c r="A3" s="10" t="s">
        <v>26</v>
      </c>
      <c r="B3" s="4">
        <v>10</v>
      </c>
      <c r="C3" s="3" t="s">
        <v>27</v>
      </c>
      <c r="D3" s="10" t="s">
        <v>28</v>
      </c>
    </row>
    <row r="4" spans="1:4" ht="15" x14ac:dyDescent="0.2">
      <c r="A4" s="10" t="s">
        <v>29</v>
      </c>
      <c r="B4" s="11">
        <v>4</v>
      </c>
      <c r="C4" s="3" t="s">
        <v>30</v>
      </c>
      <c r="D4" s="10" t="s">
        <v>31</v>
      </c>
    </row>
    <row r="5" spans="1:4" ht="15" x14ac:dyDescent="0.2">
      <c r="A5" s="10" t="s">
        <v>32</v>
      </c>
      <c r="B5" s="12">
        <v>25491</v>
      </c>
      <c r="C5" s="3" t="s">
        <v>33</v>
      </c>
      <c r="D5" s="10" t="s">
        <v>34</v>
      </c>
    </row>
    <row r="6" spans="1:4" ht="15" x14ac:dyDescent="0.2">
      <c r="A6" s="10" t="s">
        <v>35</v>
      </c>
      <c r="B6" s="12">
        <v>228666667</v>
      </c>
      <c r="C6" s="3" t="s">
        <v>36</v>
      </c>
      <c r="D6" s="10" t="s">
        <v>37</v>
      </c>
    </row>
    <row r="7" spans="1:4" ht="15" x14ac:dyDescent="0.2">
      <c r="A7" s="10" t="s">
        <v>38</v>
      </c>
      <c r="B7" s="13">
        <f>E_MPa*I_mm4/1000000000</f>
        <v>5828.9420084969997</v>
      </c>
      <c r="C7" s="3" t="s">
        <v>39</v>
      </c>
      <c r="D7" s="10" t="s">
        <v>40</v>
      </c>
    </row>
    <row r="8" spans="1:4" ht="30" x14ac:dyDescent="0.2">
      <c r="A8" s="10" t="s">
        <v>41</v>
      </c>
      <c r="B8" s="9">
        <f>5*w_kN*L_m^4/(384*EI_kNm2)*1000</f>
        <v>5.7185906610054573</v>
      </c>
      <c r="C8" s="3" t="s">
        <v>11</v>
      </c>
      <c r="D8" s="10" t="s">
        <v>42</v>
      </c>
    </row>
    <row r="10" spans="1:4" x14ac:dyDescent="0.2">
      <c r="A10" s="8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centroid</vt:lpstr>
      <vt:lpstr>inertia</vt:lpstr>
      <vt:lpstr>deflect</vt:lpstr>
      <vt:lpstr>b_mm</vt:lpstr>
      <vt:lpstr>delta_mm</vt:lpstr>
      <vt:lpstr>E_MPa</vt:lpstr>
      <vt:lpstr>EI_kNm2</vt:lpstr>
      <vt:lpstr>I_mm4</vt:lpstr>
      <vt:lpstr>L_m</vt:lpstr>
      <vt:lpstr>M_kNm</vt:lpstr>
      <vt:lpstr>w_kN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بيت سَنَد</dc:creator>
  <cp:lastModifiedBy>بيت سَنَد</cp:lastModifiedBy>
  <dcterms:created xsi:type="dcterms:W3CDTF">2026-10-09T23:11:32Z</dcterms:created>
  <dcterms:modified xsi:type="dcterms:W3CDTF">2026-10-09T23:11:45Z</dcterms:modified>
</cp:coreProperties>
</file>